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все документы со старого ноута\2024 - 2025\питание 24-25\питание 2025\меню февраль 2025 ИСПР\"/>
    </mc:Choice>
  </mc:AlternateContent>
  <xr:revisionPtr revIDLastSave="0" documentId="13_ncr:1_{EB6B414A-E124-4503-AA87-65BFE277F9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G107" i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G88" i="1"/>
  <c r="G99" i="1" s="1"/>
  <c r="F88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99" i="1" l="1"/>
  <c r="G118" i="1"/>
  <c r="G195" i="1" s="1"/>
  <c r="H194" i="1"/>
  <c r="G194" i="1"/>
  <c r="H80" i="1"/>
  <c r="H195" i="1" s="1"/>
  <c r="H99" i="1"/>
  <c r="H118" i="1"/>
  <c r="L194" i="1"/>
  <c r="L195" i="1" s="1"/>
  <c r="I195" i="1"/>
  <c r="J195" i="1"/>
  <c r="F195" i="1"/>
</calcChain>
</file>

<file path=xl/sharedStrings.xml><?xml version="1.0" encoding="utf-8"?>
<sst xmlns="http://schemas.openxmlformats.org/spreadsheetml/2006/main" count="298" uniqueCount="108">
  <si>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</si>
  <si>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</si>
  <si>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</si>
  <si>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</si>
  <si>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</si>
  <si>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</si>
  <si>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</si>
  <si>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</si>
  <si>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</si>
  <si>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</si>
  <si>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</si>
  <si>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</si>
  <si>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</si>
  <si>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</si>
  <si>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</si>
  <si>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</si>
  <si>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</si>
  <si>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</si>
  <si>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</si>
  <si>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</si>
  <si>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</si>
  <si>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</si>
  <si>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</si>
  <si>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</si>
  <si>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</si>
  <si>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</si>
  <si>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</si>
  <si>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</si>
  <si>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</si>
  <si>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</si>
  <si>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</si>
  <si>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</si>
  <si>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</si>
  <si>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</si>
  <si>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</si>
  <si>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</si>
  <si>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</si>
  <si>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</si>
  <si>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</si>
  <si>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 2" Ясненский городской округ</t>
  </si>
  <si>
    <t>директор</t>
  </si>
  <si>
    <t>Жантлисова</t>
  </si>
  <si>
    <t>каша жидкая молочная рисовая</t>
  </si>
  <si>
    <t>54-25.1к</t>
  </si>
  <si>
    <t>кофейный напиток</t>
  </si>
  <si>
    <t>54-23гн</t>
  </si>
  <si>
    <t>булочка с кунжутом</t>
  </si>
  <si>
    <t>пром.</t>
  </si>
  <si>
    <t>54-1з</t>
  </si>
  <si>
    <t>йогурт</t>
  </si>
  <si>
    <t>молочное</t>
  </si>
  <si>
    <t>напиток из шиповника</t>
  </si>
  <si>
    <t>54-13хн</t>
  </si>
  <si>
    <t>хлеб пшеничный</t>
  </si>
  <si>
    <t>котлета из говядины</t>
  </si>
  <si>
    <t>огурец в нарезке</t>
  </si>
  <si>
    <t>54-2з</t>
  </si>
  <si>
    <t>запеканка из творога</t>
  </si>
  <si>
    <t>какао с молоком</t>
  </si>
  <si>
    <t>яблоко</t>
  </si>
  <si>
    <t>чай с сахаром</t>
  </si>
  <si>
    <t>54-2гн</t>
  </si>
  <si>
    <t>помидор в нарезке</t>
  </si>
  <si>
    <t>котлета из курицы</t>
  </si>
  <si>
    <t>макароны отварные</t>
  </si>
  <si>
    <t>хол.блюдо</t>
  </si>
  <si>
    <t>Каша Дружба</t>
  </si>
  <si>
    <t>54-16к</t>
  </si>
  <si>
    <t>Кофейный напиток с молоком</t>
  </si>
  <si>
    <t>Булочка с сыром</t>
  </si>
  <si>
    <t>Йогурт</t>
  </si>
  <si>
    <t>хол.напиток</t>
  </si>
  <si>
    <t>Сок натуральный</t>
  </si>
  <si>
    <t>Хлеб пшеничный</t>
  </si>
  <si>
    <t>Шницель из говядины</t>
  </si>
  <si>
    <t>54-7м</t>
  </si>
  <si>
    <t>Помидор в нарезке</t>
  </si>
  <si>
    <t>54-3з</t>
  </si>
  <si>
    <t>54-12м</t>
  </si>
  <si>
    <t>Батон нарезной</t>
  </si>
  <si>
    <t>Картофельное пюре</t>
  </si>
  <si>
    <t>54-11г</t>
  </si>
  <si>
    <t>Компот из смеси сухофруктов</t>
  </si>
  <si>
    <t>54-1хн</t>
  </si>
  <si>
    <t>Рыба тушеная с овощами в томате (горбуша)</t>
  </si>
  <si>
    <t>54-10р</t>
  </si>
  <si>
    <t>Огурец в нарезке</t>
  </si>
  <si>
    <t>54-2о</t>
  </si>
  <si>
    <t>54-3гн</t>
  </si>
  <si>
    <t>чай с лимоном</t>
  </si>
  <si>
    <t>банан</t>
  </si>
  <si>
    <t>плов из птицы</t>
  </si>
  <si>
    <t>салат из свежей капусты с овощами</t>
  </si>
  <si>
    <t>54-6з</t>
  </si>
  <si>
    <t>сок натуральный</t>
  </si>
  <si>
    <t>каша гречневая</t>
  </si>
  <si>
    <t>макароны отварные с овощами</t>
  </si>
  <si>
    <t>54-2г</t>
  </si>
  <si>
    <t>молоко сгущеное с сахаром</t>
  </si>
  <si>
    <t>54-9г</t>
  </si>
  <si>
    <t>54-5м</t>
  </si>
  <si>
    <t>54-1т</t>
  </si>
  <si>
    <t>54-4м</t>
  </si>
  <si>
    <t>54-4г</t>
  </si>
  <si>
    <t>соус</t>
  </si>
  <si>
    <t>омлет с зеленым горошком</t>
  </si>
  <si>
    <t>сыр твердых сортов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</si>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</sst>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Protection="1">
      <protection locked="0"/>
    </xf>
    <xf numFmtId="1" fontId="11" fillId="5" borderId="2" xfId="0" applyNumberFormat="1" applyFont="1" applyFill="1" applyBorder="1" applyProtection="1">
      <protection locked="0"/>
    </xf>
    <xf numFmtId="1" fontId="11" fillId="5" borderId="17" xfId="0" applyNumberFormat="1" applyFont="1" applyFill="1" applyBorder="1" applyProtection="1">
      <protection locked="0"/>
    </xf>
    <xf numFmtId="2" fontId="11" fillId="5" borderId="2" xfId="0" applyNumberFormat="1" applyFont="1" applyFill="1" applyBorder="1" applyProtection="1">
      <protection locked="0"/>
    </xf>
    <xf numFmtId="0" fontId="11" fillId="5" borderId="3" xfId="0" applyFont="1" applyFill="1" applyBorder="1" applyAlignment="1" applyProtection="1">
      <alignment wrapText="1"/>
      <protection locked="0"/>
    </xf>
    <xf numFmtId="0" fontId="11" fillId="5" borderId="3" xfId="0" applyFont="1" applyFill="1" applyBorder="1" applyProtection="1">
      <protection locked="0"/>
    </xf>
    <xf numFmtId="1" fontId="11" fillId="5" borderId="3" xfId="0" applyNumberFormat="1" applyFont="1" applyFill="1" applyBorder="1" applyProtection="1">
      <protection locked="0"/>
    </xf>
    <xf numFmtId="2" fontId="11" fillId="5" borderId="3" xfId="0" applyNumberFormat="1" applyFont="1" applyFill="1" applyBorder="1" applyProtection="1">
      <protection locked="0"/>
    </xf>
    <xf numFmtId="0" fontId="11" fillId="6" borderId="24" xfId="0" applyFont="1" applyFill="1" applyBorder="1" applyAlignment="1">
      <alignment wrapText="1"/>
    </xf>
    <xf numFmtId="0" fontId="11" fillId="6" borderId="24" xfId="0" applyFont="1" applyFill="1" applyBorder="1"/>
    <xf numFmtId="1" fontId="11" fillId="6" borderId="24" xfId="0" applyNumberFormat="1" applyFont="1" applyFill="1" applyBorder="1"/>
    <xf numFmtId="2" fontId="11" fillId="6" borderId="24" xfId="0" applyNumberFormat="1" applyFont="1" applyFill="1" applyBorder="1"/>
    <xf numFmtId="0" fontId="12" fillId="5" borderId="1" xfId="0" applyFont="1" applyFill="1" applyBorder="1" applyAlignment="1" applyProtection="1">
      <alignment wrapText="1"/>
      <protection locked="0"/>
    </xf>
    <xf numFmtId="0" fontId="12" fillId="5" borderId="1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1" fontId="12" fillId="5" borderId="3" xfId="0" applyNumberFormat="1" applyFont="1" applyFill="1" applyBorder="1" applyProtection="1">
      <protection locked="0"/>
    </xf>
    <xf numFmtId="2" fontId="12" fillId="5" borderId="3" xfId="0" applyNumberFormat="1" applyFont="1" applyFill="1" applyBorder="1" applyProtection="1">
      <protection locked="0"/>
    </xf>
    <xf numFmtId="0" fontId="11" fillId="6" borderId="25" xfId="0" applyFont="1" applyFill="1" applyBorder="1" applyAlignment="1">
      <alignment wrapText="1"/>
    </xf>
    <xf numFmtId="1" fontId="11" fillId="6" borderId="25" xfId="0" applyNumberFormat="1" applyFont="1" applyFill="1" applyBorder="1"/>
    <xf numFmtId="2" fontId="11" fillId="6" borderId="25" xfId="0" applyNumberFormat="1" applyFont="1" applyFill="1" applyBorder="1"/>
    <xf numFmtId="0" fontId="11" fillId="6" borderId="25" xfId="0" applyFont="1" applyFill="1" applyBorder="1"/>
    <xf numFmtId="0" fontId="11" fillId="6" borderId="26" xfId="0" applyFont="1" applyFill="1" applyBorder="1" applyAlignment="1">
      <alignment wrapText="1"/>
    </xf>
    <xf numFmtId="1" fontId="11" fillId="6" borderId="26" xfId="0" applyNumberFormat="1" applyFont="1" applyFill="1" applyBorder="1"/>
    <xf numFmtId="0" fontId="11" fillId="6" borderId="26" xfId="0" applyFont="1" applyFill="1" applyBorder="1"/>
    <xf numFmtId="2" fontId="11" fillId="6" borderId="26" xfId="0" applyNumberFormat="1" applyFont="1" applyFill="1" applyBorder="1"/>
    <xf numFmtId="0" fontId="11" fillId="6" borderId="27" xfId="0" applyFont="1" applyFill="1" applyBorder="1" applyAlignment="1">
      <alignment wrapText="1"/>
    </xf>
    <xf numFmtId="1" fontId="11" fillId="6" borderId="27" xfId="0" applyNumberFormat="1" applyFont="1" applyFill="1" applyBorder="1"/>
    <xf numFmtId="0" fontId="11" fillId="6" borderId="27" xfId="0" applyFont="1" applyFill="1" applyBorder="1"/>
    <xf numFmtId="2" fontId="11" fillId="6" borderId="27" xfId="0" applyNumberFormat="1" applyFont="1" applyFill="1" applyBorder="1"/>
    <xf numFmtId="1" fontId="12" fillId="5" borderId="1" xfId="0" applyNumberFormat="1" applyFont="1" applyFill="1" applyBorder="1" applyProtection="1">
      <protection locked="0"/>
    </xf>
    <xf numFmtId="2" fontId="12" fillId="5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76" sqref="E1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7" t="s">
        <v>39</v>
      </c>
      <c r="D1" s="98"/>
      <c r="E1" s="98"/>
      <c r="F1" s="12" t="s">
        <v>16</v>
      </c>
      <c r="G1" s="2" t="s">
        <v>17</v>
      </c>
      <c r="H1" s="99" t="s">
        <v>40</v>
      </c>
      <c r="I1" s="99"/>
      <c r="J1" s="99"/>
      <c r="K1" s="99"/>
    </row>
    <row r="2" spans="1:12" ht="17.399999999999999" x14ac:dyDescent="0.25">
      <c r="A2" s="35" t="s">
        <v>6</v>
      </c>
      <c r="C2" s="2"/>
      <c r="G2" s="2" t="s">
        <v>18</v>
      </c>
      <c r="H2" s="99" t="s">
        <v>41</v>
      </c>
      <c r="I2" s="99"/>
      <c r="J2" s="99"/>
      <c r="K2" s="9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8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200</v>
      </c>
      <c r="G6" s="51">
        <v>3.4</v>
      </c>
      <c r="H6" s="51">
        <v>2.5</v>
      </c>
      <c r="I6" s="52">
        <v>5.5</v>
      </c>
      <c r="J6" s="40">
        <v>58</v>
      </c>
      <c r="K6" s="53" t="s">
        <v>43</v>
      </c>
      <c r="L6" s="40">
        <v>17.8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4" t="s">
        <v>44</v>
      </c>
      <c r="F8" s="42">
        <v>200</v>
      </c>
      <c r="G8" s="55">
        <v>3.9</v>
      </c>
      <c r="H8" s="55">
        <v>2.9</v>
      </c>
      <c r="I8" s="56">
        <v>11.2</v>
      </c>
      <c r="J8" s="42">
        <v>86</v>
      </c>
      <c r="K8" s="57" t="s">
        <v>45</v>
      </c>
      <c r="L8" s="42">
        <v>5.42</v>
      </c>
    </row>
    <row r="9" spans="1:12" ht="14.4" x14ac:dyDescent="0.3">
      <c r="A9" s="23"/>
      <c r="B9" s="15"/>
      <c r="C9" s="11"/>
      <c r="D9" s="7" t="s">
        <v>23</v>
      </c>
      <c r="E9" s="54" t="s">
        <v>46</v>
      </c>
      <c r="F9" s="42">
        <v>60</v>
      </c>
      <c r="G9" s="55">
        <v>4.5999999999999996</v>
      </c>
      <c r="H9" s="55">
        <v>1.4</v>
      </c>
      <c r="I9" s="56">
        <v>32</v>
      </c>
      <c r="J9" s="42">
        <v>160</v>
      </c>
      <c r="K9" s="43" t="s">
        <v>47</v>
      </c>
      <c r="L9" s="42">
        <v>16.5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4"/>
      <c r="F11" s="42"/>
      <c r="G11" s="55"/>
      <c r="H11" s="55"/>
      <c r="I11" s="56"/>
      <c r="J11" s="42"/>
      <c r="K11" s="57"/>
      <c r="L11" s="42"/>
    </row>
    <row r="12" spans="1:12" ht="15" thickBot="1" x14ac:dyDescent="0.35">
      <c r="A12" s="23"/>
      <c r="B12" s="15"/>
      <c r="C12" s="11"/>
      <c r="D12" s="6" t="s">
        <v>50</v>
      </c>
      <c r="E12" s="58" t="s">
        <v>49</v>
      </c>
      <c r="F12" s="42">
        <v>100</v>
      </c>
      <c r="G12" s="59">
        <v>3.4</v>
      </c>
      <c r="H12" s="59">
        <v>2.5</v>
      </c>
      <c r="I12" s="60">
        <v>5.5</v>
      </c>
      <c r="J12" s="42">
        <v>58</v>
      </c>
      <c r="K12" s="43" t="s">
        <v>47</v>
      </c>
      <c r="L12" s="42">
        <v>24.5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15.299999999999999</v>
      </c>
      <c r="H13" s="19">
        <f t="shared" si="0"/>
        <v>9.3000000000000007</v>
      </c>
      <c r="I13" s="19">
        <f t="shared" si="0"/>
        <v>54.2</v>
      </c>
      <c r="J13" s="19">
        <f t="shared" si="0"/>
        <v>362</v>
      </c>
      <c r="K13" s="25"/>
      <c r="L13" s="19">
        <f t="shared" ref="L13" si="1">SUM(L6:L12)</f>
        <v>64.22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560</v>
      </c>
      <c r="G24" s="32">
        <f t="shared" ref="G24:J24" si="4">G13+G23</f>
        <v>15.299999999999999</v>
      </c>
      <c r="H24" s="32">
        <f t="shared" si="4"/>
        <v>9.3000000000000007</v>
      </c>
      <c r="I24" s="32">
        <f t="shared" si="4"/>
        <v>54.2</v>
      </c>
      <c r="J24" s="32">
        <f t="shared" si="4"/>
        <v>362</v>
      </c>
      <c r="K24" s="32"/>
      <c r="L24" s="32">
        <f t="shared" ref="L24" si="5">L13+L23</f>
        <v>64.22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105</v>
      </c>
      <c r="F25" s="40">
        <v>150</v>
      </c>
      <c r="G25" s="51">
        <v>9.8000000000000007</v>
      </c>
      <c r="H25" s="51">
        <v>10.7</v>
      </c>
      <c r="I25" s="52">
        <v>35.9</v>
      </c>
      <c r="J25" s="40">
        <v>153.5</v>
      </c>
      <c r="K25" s="53" t="s">
        <v>87</v>
      </c>
      <c r="L25" s="40">
        <v>29.59</v>
      </c>
    </row>
    <row r="26" spans="1:12" ht="14.4" x14ac:dyDescent="0.3">
      <c r="A26" s="14"/>
      <c r="B26" s="15"/>
      <c r="C26" s="11"/>
      <c r="D26" s="7" t="s">
        <v>22</v>
      </c>
      <c r="E26" s="61" t="s">
        <v>89</v>
      </c>
      <c r="F26" s="63">
        <v>200</v>
      </c>
      <c r="G26" s="63">
        <v>0.3</v>
      </c>
      <c r="H26" s="63">
        <v>0</v>
      </c>
      <c r="I26" s="64">
        <v>6.7</v>
      </c>
      <c r="J26" s="63">
        <v>27.9</v>
      </c>
      <c r="K26" s="62" t="s">
        <v>88</v>
      </c>
      <c r="L26" s="65">
        <v>2.11</v>
      </c>
    </row>
    <row r="27" spans="1:12" ht="14.4" x14ac:dyDescent="0.3">
      <c r="A27" s="14"/>
      <c r="B27" s="15"/>
      <c r="C27" s="11"/>
      <c r="D27" s="7" t="s">
        <v>23</v>
      </c>
      <c r="E27" s="61" t="s">
        <v>53</v>
      </c>
      <c r="F27" s="63">
        <v>30</v>
      </c>
      <c r="G27" s="42">
        <v>2</v>
      </c>
      <c r="H27" s="42">
        <v>0</v>
      </c>
      <c r="I27" s="42">
        <v>15</v>
      </c>
      <c r="J27" s="63">
        <v>70</v>
      </c>
      <c r="K27" s="43" t="s">
        <v>47</v>
      </c>
      <c r="L27" s="65">
        <v>1.3</v>
      </c>
    </row>
    <row r="28" spans="1:12" ht="14.4" x14ac:dyDescent="0.3">
      <c r="A28" s="14"/>
      <c r="B28" s="15"/>
      <c r="C28" s="11"/>
      <c r="D28" s="7" t="s">
        <v>24</v>
      </c>
      <c r="E28" s="41" t="s">
        <v>90</v>
      </c>
      <c r="F28" s="42">
        <v>200</v>
      </c>
      <c r="G28" s="42">
        <v>3</v>
      </c>
      <c r="H28" s="42">
        <v>1</v>
      </c>
      <c r="I28" s="42">
        <v>42</v>
      </c>
      <c r="J28" s="42">
        <v>189</v>
      </c>
      <c r="K28" s="43" t="s">
        <v>47</v>
      </c>
      <c r="L28" s="42">
        <v>30.45</v>
      </c>
    </row>
    <row r="29" spans="1:12" ht="15" thickBot="1" x14ac:dyDescent="0.35">
      <c r="A29" s="14"/>
      <c r="B29" s="15"/>
      <c r="C29" s="11"/>
      <c r="D29" s="6" t="s">
        <v>26</v>
      </c>
      <c r="E29" s="66" t="s">
        <v>106</v>
      </c>
      <c r="F29" s="68">
        <v>30</v>
      </c>
      <c r="G29" s="42">
        <v>7</v>
      </c>
      <c r="H29" s="42">
        <v>8.9</v>
      </c>
      <c r="I29" s="42">
        <v>0</v>
      </c>
      <c r="J29" s="68">
        <v>107.5</v>
      </c>
      <c r="K29" s="67" t="s">
        <v>48</v>
      </c>
      <c r="L29" s="69">
        <v>11.24</v>
      </c>
    </row>
    <row r="30" spans="1:12" ht="15" thickBot="1" x14ac:dyDescent="0.35">
      <c r="A30" s="14"/>
      <c r="B30" s="15"/>
      <c r="C30" s="11"/>
      <c r="D30" s="6"/>
      <c r="E30" s="70"/>
      <c r="F30" s="72"/>
      <c r="G30" s="42"/>
      <c r="H30" s="42"/>
      <c r="I30" s="42"/>
      <c r="J30" s="72"/>
      <c r="K30" s="71"/>
      <c r="L30" s="7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610</v>
      </c>
      <c r="G31" s="19">
        <f>SUM(G25:G30)</f>
        <v>22.1</v>
      </c>
      <c r="H31" s="19">
        <f>SUM(H25:H30)</f>
        <v>20.6</v>
      </c>
      <c r="I31" s="19">
        <f>SUM(I25:I30)</f>
        <v>99.6</v>
      </c>
      <c r="J31" s="19">
        <f>SUM(J25:J30)</f>
        <v>547.9</v>
      </c>
      <c r="K31" s="25"/>
      <c r="L31" s="19">
        <f>SUM(L25:L30)</f>
        <v>74.69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27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28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29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30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31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32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thickBot="1" x14ac:dyDescent="0.3">
      <c r="A42" s="33">
        <f>A25</f>
        <v>1</v>
      </c>
      <c r="B42" s="33">
        <f>B25</f>
        <v>2</v>
      </c>
      <c r="C42" s="100" t="s">
        <v>4</v>
      </c>
      <c r="D42" s="101"/>
      <c r="E42" s="31"/>
      <c r="F42" s="32">
        <f>F31+F41</f>
        <v>610</v>
      </c>
      <c r="G42" s="32">
        <f t="shared" ref="G42" si="10">G31+G41</f>
        <v>22.1</v>
      </c>
      <c r="H42" s="32">
        <f t="shared" ref="H42" si="11">H31+H41</f>
        <v>20.6</v>
      </c>
      <c r="I42" s="32">
        <f t="shared" ref="I42" si="12">I31+I41</f>
        <v>99.6</v>
      </c>
      <c r="J42" s="32">
        <f t="shared" ref="J42:L42" si="13">J31+J41</f>
        <v>547.9</v>
      </c>
      <c r="K42" s="32"/>
      <c r="L42" s="32">
        <f t="shared" si="13"/>
        <v>74.69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74" t="s">
        <v>91</v>
      </c>
      <c r="F43" s="40">
        <v>200</v>
      </c>
      <c r="G43" s="40">
        <v>27.2</v>
      </c>
      <c r="H43" s="40">
        <v>8.1</v>
      </c>
      <c r="I43" s="40">
        <v>33.200000000000003</v>
      </c>
      <c r="J43" s="40">
        <v>314.60000000000002</v>
      </c>
      <c r="K43" s="75" t="s">
        <v>78</v>
      </c>
      <c r="L43" s="40">
        <v>26.6</v>
      </c>
    </row>
    <row r="44" spans="1:12" ht="14.4" x14ac:dyDescent="0.3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23"/>
      <c r="B45" s="15"/>
      <c r="C45" s="11"/>
      <c r="D45" s="7" t="s">
        <v>71</v>
      </c>
      <c r="E45" s="76" t="s">
        <v>51</v>
      </c>
      <c r="F45" s="77">
        <v>200</v>
      </c>
      <c r="G45" s="78">
        <v>6</v>
      </c>
      <c r="H45" s="42">
        <v>0.2</v>
      </c>
      <c r="I45" s="42">
        <v>15.1</v>
      </c>
      <c r="J45" s="77">
        <v>65.400000000000006</v>
      </c>
      <c r="K45" s="79" t="s">
        <v>52</v>
      </c>
      <c r="L45" s="78">
        <v>16.7</v>
      </c>
    </row>
    <row r="46" spans="1:12" ht="14.4" x14ac:dyDescent="0.3">
      <c r="A46" s="23"/>
      <c r="B46" s="15"/>
      <c r="C46" s="11"/>
      <c r="D46" s="7" t="s">
        <v>23</v>
      </c>
      <c r="E46" s="76" t="s">
        <v>53</v>
      </c>
      <c r="F46" s="77">
        <v>40</v>
      </c>
      <c r="G46" s="42">
        <v>2.2799999999999998</v>
      </c>
      <c r="H46" s="42">
        <v>0.27</v>
      </c>
      <c r="I46" s="42">
        <v>14.91</v>
      </c>
      <c r="J46" s="77">
        <v>67.8</v>
      </c>
      <c r="K46" s="43" t="s">
        <v>47</v>
      </c>
      <c r="L46" s="78">
        <v>2.81</v>
      </c>
    </row>
    <row r="47" spans="1:12" ht="15" thickBot="1" x14ac:dyDescent="0.35">
      <c r="A47" s="23"/>
      <c r="B47" s="15"/>
      <c r="C47" s="11"/>
      <c r="D47" s="7" t="s">
        <v>24</v>
      </c>
      <c r="E47" s="80"/>
      <c r="F47" s="81"/>
      <c r="G47" s="42"/>
      <c r="H47" s="42"/>
      <c r="I47" s="42"/>
      <c r="J47" s="81"/>
      <c r="K47" s="43"/>
      <c r="L47" s="82"/>
    </row>
    <row r="48" spans="1:12" ht="14.4" x14ac:dyDescent="0.3">
      <c r="A48" s="23"/>
      <c r="B48" s="15"/>
      <c r="C48" s="11"/>
      <c r="D48" s="6" t="s">
        <v>65</v>
      </c>
      <c r="E48" s="76" t="s">
        <v>92</v>
      </c>
      <c r="F48" s="77">
        <v>60</v>
      </c>
      <c r="G48" s="42">
        <v>1.7</v>
      </c>
      <c r="H48" s="42">
        <v>2.5</v>
      </c>
      <c r="I48" s="42">
        <v>1.7</v>
      </c>
      <c r="J48" s="77">
        <v>50</v>
      </c>
      <c r="K48" s="43" t="s">
        <v>93</v>
      </c>
      <c r="L48" s="78">
        <v>18.3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500</v>
      </c>
      <c r="G50" s="19">
        <f t="shared" ref="G50" si="14">SUM(G43:G49)</f>
        <v>37.180000000000007</v>
      </c>
      <c r="H50" s="19">
        <f t="shared" ref="H50" si="15">SUM(H43:H49)</f>
        <v>11.069999999999999</v>
      </c>
      <c r="I50" s="19">
        <f t="shared" ref="I50" si="16">SUM(I43:I49)</f>
        <v>64.910000000000011</v>
      </c>
      <c r="J50" s="19">
        <f t="shared" ref="J50:L50" si="17">SUM(J43:J49)</f>
        <v>497.8</v>
      </c>
      <c r="K50" s="25"/>
      <c r="L50" s="19">
        <f t="shared" si="17"/>
        <v>64.41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27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28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29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30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31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32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:L60" si="21">SUM(J51:J59)</f>
        <v>0</v>
      </c>
      <c r="K60" s="25"/>
      <c r="L60" s="19">
        <f t="shared" si="21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00" t="s">
        <v>4</v>
      </c>
      <c r="D61" s="101"/>
      <c r="E61" s="31"/>
      <c r="F61" s="32">
        <f>F50+F60</f>
        <v>500</v>
      </c>
      <c r="G61" s="32">
        <f t="shared" ref="G61" si="22">G50+G60</f>
        <v>37.180000000000007</v>
      </c>
      <c r="H61" s="32">
        <f t="shared" ref="H61" si="23">H50+H60</f>
        <v>11.069999999999999</v>
      </c>
      <c r="I61" s="32">
        <f t="shared" ref="I61" si="24">I50+I60</f>
        <v>64.910000000000011</v>
      </c>
      <c r="J61" s="32">
        <f t="shared" ref="J61:L61" si="25">J50+J60</f>
        <v>497.8</v>
      </c>
      <c r="K61" s="32"/>
      <c r="L61" s="32">
        <f t="shared" si="25"/>
        <v>64.41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83" t="s">
        <v>64</v>
      </c>
      <c r="F62" s="84">
        <v>180</v>
      </c>
      <c r="G62" s="40">
        <v>4.7</v>
      </c>
      <c r="H62" s="40">
        <v>6.1</v>
      </c>
      <c r="I62" s="40">
        <v>26.5</v>
      </c>
      <c r="J62" s="84">
        <v>180.8</v>
      </c>
      <c r="K62" s="86" t="s">
        <v>61</v>
      </c>
      <c r="L62" s="85">
        <v>8.1999999999999993</v>
      </c>
    </row>
    <row r="63" spans="1:12" ht="15" thickBot="1" x14ac:dyDescent="0.35">
      <c r="A63" s="23"/>
      <c r="B63" s="15"/>
      <c r="C63" s="11"/>
      <c r="D63" s="6" t="s">
        <v>26</v>
      </c>
      <c r="E63" s="66" t="s">
        <v>106</v>
      </c>
      <c r="F63" s="68">
        <v>15</v>
      </c>
      <c r="G63" s="42">
        <v>3.5</v>
      </c>
      <c r="H63" s="42">
        <v>4.4000000000000004</v>
      </c>
      <c r="I63" s="42">
        <v>0</v>
      </c>
      <c r="J63" s="68">
        <v>53.8</v>
      </c>
      <c r="K63" s="67" t="s">
        <v>48</v>
      </c>
      <c r="L63" s="69">
        <v>11.24</v>
      </c>
    </row>
    <row r="64" spans="1:12" ht="14.4" x14ac:dyDescent="0.3">
      <c r="A64" s="23"/>
      <c r="B64" s="15"/>
      <c r="C64" s="11"/>
      <c r="D64" s="7" t="s">
        <v>71</v>
      </c>
      <c r="E64" s="87" t="s">
        <v>94</v>
      </c>
      <c r="F64" s="88">
        <v>200</v>
      </c>
      <c r="G64" s="42">
        <v>1</v>
      </c>
      <c r="H64" s="42">
        <v>0.2</v>
      </c>
      <c r="I64" s="42">
        <v>20.2</v>
      </c>
      <c r="J64" s="88">
        <v>86.6</v>
      </c>
      <c r="K64" s="89" t="s">
        <v>47</v>
      </c>
      <c r="L64" s="90">
        <v>11.44</v>
      </c>
    </row>
    <row r="65" spans="1:12" ht="14.4" x14ac:dyDescent="0.3">
      <c r="A65" s="23"/>
      <c r="B65" s="15"/>
      <c r="C65" s="11"/>
      <c r="D65" s="7" t="s">
        <v>23</v>
      </c>
      <c r="E65" s="87" t="s">
        <v>53</v>
      </c>
      <c r="F65" s="88">
        <v>30</v>
      </c>
      <c r="G65" s="42">
        <v>2.2999999999999998</v>
      </c>
      <c r="H65" s="42">
        <v>0.2</v>
      </c>
      <c r="I65" s="42">
        <v>14.8</v>
      </c>
      <c r="J65" s="88">
        <v>67.8</v>
      </c>
      <c r="K65" s="43" t="s">
        <v>47</v>
      </c>
      <c r="L65" s="90">
        <v>2.81</v>
      </c>
    </row>
    <row r="66" spans="1:12" ht="14.4" x14ac:dyDescent="0.3">
      <c r="A66" s="23"/>
      <c r="B66" s="15"/>
      <c r="C66" s="11"/>
      <c r="D66" s="7" t="s">
        <v>24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6" t="s">
        <v>26</v>
      </c>
      <c r="E67" s="87" t="s">
        <v>55</v>
      </c>
      <c r="F67" s="88">
        <v>60</v>
      </c>
      <c r="G67" s="42">
        <v>0.5</v>
      </c>
      <c r="H67" s="42">
        <v>0.1</v>
      </c>
      <c r="I67" s="42">
        <v>1.5</v>
      </c>
      <c r="J67" s="88">
        <v>8.5</v>
      </c>
      <c r="K67" s="43" t="s">
        <v>56</v>
      </c>
      <c r="L67" s="90">
        <v>5.0999999999999996</v>
      </c>
    </row>
    <row r="68" spans="1:12" ht="14.4" x14ac:dyDescent="0.3">
      <c r="A68" s="23"/>
      <c r="B68" s="15"/>
      <c r="C68" s="11"/>
      <c r="D68" s="6"/>
      <c r="E68" s="91"/>
      <c r="F68" s="92"/>
      <c r="G68" s="42"/>
      <c r="H68" s="42"/>
      <c r="I68" s="42"/>
      <c r="J68" s="92"/>
      <c r="K68" s="93"/>
      <c r="L68" s="94"/>
    </row>
    <row r="69" spans="1:12" ht="14.4" x14ac:dyDescent="0.3">
      <c r="A69" s="24"/>
      <c r="B69" s="17"/>
      <c r="C69" s="8"/>
      <c r="D69" s="18" t="s">
        <v>33</v>
      </c>
      <c r="E69" s="9"/>
      <c r="F69" s="19">
        <f>SUM(F62:F68)</f>
        <v>485</v>
      </c>
      <c r="G69" s="19">
        <f t="shared" ref="G69" si="26">SUM(G62:G68)</f>
        <v>12</v>
      </c>
      <c r="H69" s="19">
        <f t="shared" ref="H69" si="27">SUM(H62:H68)</f>
        <v>10.999999999999998</v>
      </c>
      <c r="I69" s="19">
        <f t="shared" ref="I69" si="28">SUM(I62:I68)</f>
        <v>63</v>
      </c>
      <c r="J69" s="19">
        <f t="shared" ref="J69:L69" si="29">SUM(J62:J68)</f>
        <v>397.50000000000006</v>
      </c>
      <c r="K69" s="25"/>
      <c r="L69" s="19">
        <f t="shared" si="29"/>
        <v>38.79</v>
      </c>
    </row>
    <row r="70" spans="1:12" ht="14.4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27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28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29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30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31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32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100" t="s">
        <v>4</v>
      </c>
      <c r="D80" s="101"/>
      <c r="E80" s="31"/>
      <c r="F80" s="32">
        <f>F69+F79</f>
        <v>485</v>
      </c>
      <c r="G80" s="32">
        <f t="shared" ref="G80" si="34">G69+G79</f>
        <v>12</v>
      </c>
      <c r="H80" s="32">
        <f t="shared" ref="H80" si="35">H69+H79</f>
        <v>10.999999999999998</v>
      </c>
      <c r="I80" s="32">
        <f t="shared" ref="I80" si="36">I69+I79</f>
        <v>63</v>
      </c>
      <c r="J80" s="32">
        <f t="shared" ref="J80:L80" si="37">J69+J79</f>
        <v>397.50000000000006</v>
      </c>
      <c r="K80" s="32"/>
      <c r="L80" s="32">
        <f t="shared" si="37"/>
        <v>38.79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74" t="s">
        <v>95</v>
      </c>
      <c r="F81" s="95">
        <v>150</v>
      </c>
      <c r="G81" s="40">
        <v>0.5</v>
      </c>
      <c r="H81" s="40">
        <v>0.1</v>
      </c>
      <c r="I81" s="40">
        <v>1.5</v>
      </c>
      <c r="J81" s="95">
        <v>8.5</v>
      </c>
      <c r="K81" s="75" t="s">
        <v>103</v>
      </c>
      <c r="L81" s="96">
        <v>5.6</v>
      </c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 t="s">
        <v>71</v>
      </c>
      <c r="E83" s="76" t="s">
        <v>51</v>
      </c>
      <c r="F83" s="77">
        <v>200</v>
      </c>
      <c r="G83" s="78">
        <v>6</v>
      </c>
      <c r="H83" s="42">
        <v>0.2</v>
      </c>
      <c r="I83" s="42">
        <v>15.1</v>
      </c>
      <c r="J83" s="77">
        <v>65.400000000000006</v>
      </c>
      <c r="K83" s="79" t="s">
        <v>52</v>
      </c>
      <c r="L83" s="78">
        <v>16.7</v>
      </c>
    </row>
    <row r="84" spans="1:12" ht="14.4" x14ac:dyDescent="0.3">
      <c r="A84" s="23"/>
      <c r="B84" s="15"/>
      <c r="C84" s="11"/>
      <c r="D84" s="7" t="s">
        <v>23</v>
      </c>
      <c r="E84" s="76" t="s">
        <v>53</v>
      </c>
      <c r="F84" s="88">
        <v>30</v>
      </c>
      <c r="G84" s="42">
        <v>2.2999999999999998</v>
      </c>
      <c r="H84" s="42">
        <v>0.2</v>
      </c>
      <c r="I84" s="42">
        <v>14.8</v>
      </c>
      <c r="J84" s="88">
        <v>67.8</v>
      </c>
      <c r="K84" s="43" t="s">
        <v>47</v>
      </c>
      <c r="L84" s="90">
        <v>2.81</v>
      </c>
    </row>
    <row r="85" spans="1:12" ht="14.4" x14ac:dyDescent="0.3">
      <c r="A85" s="23"/>
      <c r="B85" s="15"/>
      <c r="C85" s="11"/>
      <c r="D85" s="7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6" t="s">
        <v>21</v>
      </c>
      <c r="E86" s="76" t="s">
        <v>54</v>
      </c>
      <c r="F86" s="77">
        <v>75</v>
      </c>
      <c r="G86" s="42">
        <v>13.7</v>
      </c>
      <c r="H86" s="42">
        <v>13</v>
      </c>
      <c r="I86" s="42">
        <v>12.3</v>
      </c>
      <c r="J86" s="77">
        <v>221.4</v>
      </c>
      <c r="K86" s="79" t="s">
        <v>102</v>
      </c>
      <c r="L86" s="78">
        <v>39.5</v>
      </c>
    </row>
    <row r="87" spans="1:12" ht="15" thickBot="1" x14ac:dyDescent="0.35">
      <c r="A87" s="23"/>
      <c r="B87" s="15"/>
      <c r="C87" s="11"/>
      <c r="D87" s="6" t="s">
        <v>26</v>
      </c>
      <c r="E87" s="80" t="s">
        <v>55</v>
      </c>
      <c r="F87" s="88">
        <v>60</v>
      </c>
      <c r="G87" s="42">
        <v>0.5</v>
      </c>
      <c r="H87" s="42">
        <v>0.1</v>
      </c>
      <c r="I87" s="42">
        <v>1.5</v>
      </c>
      <c r="J87" s="88">
        <v>8.5</v>
      </c>
      <c r="K87" s="43" t="s">
        <v>56</v>
      </c>
      <c r="L87" s="90">
        <v>5.0999999999999996</v>
      </c>
    </row>
    <row r="88" spans="1:12" ht="14.4" x14ac:dyDescent="0.3">
      <c r="A88" s="24"/>
      <c r="B88" s="17"/>
      <c r="C88" s="8"/>
      <c r="D88" s="18" t="s">
        <v>33</v>
      </c>
      <c r="E88" s="9"/>
      <c r="F88" s="19">
        <f>SUM(F81:F87)</f>
        <v>515</v>
      </c>
      <c r="G88" s="19">
        <f t="shared" ref="G88" si="38">SUM(G81:G87)</f>
        <v>23</v>
      </c>
      <c r="H88" s="19">
        <f t="shared" ref="H88" si="39">SUM(H81:H87)</f>
        <v>13.6</v>
      </c>
      <c r="I88" s="19">
        <f t="shared" ref="I88" si="40">SUM(I81:I87)</f>
        <v>45.2</v>
      </c>
      <c r="J88" s="19">
        <f t="shared" ref="J88:L88" si="41">SUM(J81:J87)</f>
        <v>371.6</v>
      </c>
      <c r="K88" s="25"/>
      <c r="L88" s="19">
        <f t="shared" si="41"/>
        <v>69.709999999999994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7" t="s">
        <v>27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28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29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30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31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32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100" t="s">
        <v>4</v>
      </c>
      <c r="D99" s="101"/>
      <c r="E99" s="31"/>
      <c r="F99" s="32">
        <f>F88+F98</f>
        <v>515</v>
      </c>
      <c r="G99" s="32">
        <f t="shared" ref="G99" si="46">G88+G98</f>
        <v>23</v>
      </c>
      <c r="H99" s="32">
        <f t="shared" ref="H99" si="47">H88+H98</f>
        <v>13.6</v>
      </c>
      <c r="I99" s="32">
        <f t="shared" ref="I99" si="48">I88+I98</f>
        <v>45.2</v>
      </c>
      <c r="J99" s="32">
        <f t="shared" ref="J99:L99" si="49">J88+J98</f>
        <v>371.6</v>
      </c>
      <c r="K99" s="32"/>
      <c r="L99" s="32">
        <f t="shared" si="49"/>
        <v>69.709999999999994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83" t="s">
        <v>66</v>
      </c>
      <c r="F100" s="84">
        <v>200</v>
      </c>
      <c r="G100" s="40">
        <v>5</v>
      </c>
      <c r="H100" s="40">
        <v>6</v>
      </c>
      <c r="I100" s="40">
        <v>24</v>
      </c>
      <c r="J100" s="84">
        <v>169</v>
      </c>
      <c r="K100" s="86" t="s">
        <v>67</v>
      </c>
      <c r="L100" s="85">
        <v>18.46</v>
      </c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22</v>
      </c>
      <c r="E102" s="87" t="s">
        <v>68</v>
      </c>
      <c r="F102" s="88">
        <v>200</v>
      </c>
      <c r="G102" s="42">
        <v>4</v>
      </c>
      <c r="H102" s="42">
        <v>3</v>
      </c>
      <c r="I102" s="42">
        <v>11</v>
      </c>
      <c r="J102" s="88">
        <v>86</v>
      </c>
      <c r="K102" s="89" t="s">
        <v>45</v>
      </c>
      <c r="L102" s="90">
        <v>5.42</v>
      </c>
    </row>
    <row r="103" spans="1:12" ht="14.4" x14ac:dyDescent="0.3">
      <c r="A103" s="23"/>
      <c r="B103" s="15"/>
      <c r="C103" s="11"/>
      <c r="D103" s="7" t="s">
        <v>23</v>
      </c>
      <c r="E103" s="87" t="s">
        <v>69</v>
      </c>
      <c r="F103" s="88">
        <v>80</v>
      </c>
      <c r="G103" s="42">
        <v>10</v>
      </c>
      <c r="H103" s="42">
        <v>7</v>
      </c>
      <c r="I103" s="42">
        <v>32</v>
      </c>
      <c r="J103" s="88">
        <v>234</v>
      </c>
      <c r="K103" s="43" t="s">
        <v>47</v>
      </c>
      <c r="L103" s="90">
        <v>21.5</v>
      </c>
    </row>
    <row r="104" spans="1:12" ht="14.4" x14ac:dyDescent="0.3">
      <c r="A104" s="23"/>
      <c r="B104" s="15"/>
      <c r="C104" s="11"/>
      <c r="D104" s="7" t="s">
        <v>24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6" t="s">
        <v>50</v>
      </c>
      <c r="E105" s="87" t="s">
        <v>70</v>
      </c>
      <c r="F105" s="88">
        <v>100</v>
      </c>
      <c r="G105" s="42">
        <v>4</v>
      </c>
      <c r="H105" s="42">
        <v>2</v>
      </c>
      <c r="I105" s="42">
        <v>6</v>
      </c>
      <c r="J105" s="88">
        <v>54</v>
      </c>
      <c r="K105" s="43" t="s">
        <v>47</v>
      </c>
      <c r="L105" s="90">
        <v>24.5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580</v>
      </c>
      <c r="G107" s="19">
        <f t="shared" ref="G107:J107" si="50">SUM(G100:G106)</f>
        <v>23</v>
      </c>
      <c r="H107" s="19">
        <f t="shared" si="50"/>
        <v>18</v>
      </c>
      <c r="I107" s="19">
        <f t="shared" si="50"/>
        <v>73</v>
      </c>
      <c r="J107" s="19">
        <f t="shared" si="50"/>
        <v>543</v>
      </c>
      <c r="K107" s="25"/>
      <c r="L107" s="19">
        <f t="shared" ref="L107" si="51">SUM(L100:L106)</f>
        <v>69.88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27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28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29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30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31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32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" thickBot="1" x14ac:dyDescent="0.3">
      <c r="A118" s="29">
        <f>A100</f>
        <v>2</v>
      </c>
      <c r="B118" s="30">
        <f>B100</f>
        <v>1</v>
      </c>
      <c r="C118" s="100" t="s">
        <v>4</v>
      </c>
      <c r="D118" s="101"/>
      <c r="E118" s="31"/>
      <c r="F118" s="32">
        <f>F107+F117</f>
        <v>580</v>
      </c>
      <c r="G118" s="32">
        <f t="shared" ref="G118" si="54">G107+G117</f>
        <v>23</v>
      </c>
      <c r="H118" s="32">
        <f t="shared" ref="H118" si="55">H107+H117</f>
        <v>18</v>
      </c>
      <c r="I118" s="32">
        <f t="shared" ref="I118" si="56">I107+I117</f>
        <v>73</v>
      </c>
      <c r="J118" s="32">
        <f t="shared" ref="J118:L118" si="57">J107+J117</f>
        <v>543</v>
      </c>
      <c r="K118" s="32"/>
      <c r="L118" s="32">
        <f t="shared" si="57"/>
        <v>69.88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83" t="s">
        <v>96</v>
      </c>
      <c r="F119" s="84">
        <v>150</v>
      </c>
      <c r="G119" s="40">
        <v>4.7</v>
      </c>
      <c r="H119" s="40">
        <v>6.1</v>
      </c>
      <c r="I119" s="40">
        <v>26.5</v>
      </c>
      <c r="J119" s="84">
        <v>180.8</v>
      </c>
      <c r="K119" s="86" t="s">
        <v>97</v>
      </c>
      <c r="L119" s="85">
        <v>6.8</v>
      </c>
    </row>
    <row r="120" spans="1:12" ht="14.4" x14ac:dyDescent="0.3">
      <c r="A120" s="14"/>
      <c r="B120" s="15"/>
      <c r="C120" s="11"/>
      <c r="D120" s="6" t="s">
        <v>71</v>
      </c>
      <c r="E120" s="87" t="s">
        <v>72</v>
      </c>
      <c r="F120" s="88">
        <v>200</v>
      </c>
      <c r="G120" s="42">
        <v>1</v>
      </c>
      <c r="H120" s="42">
        <v>0.2</v>
      </c>
      <c r="I120" s="42">
        <v>20.2</v>
      </c>
      <c r="J120" s="88">
        <v>86.6</v>
      </c>
      <c r="K120" s="89" t="s">
        <v>47</v>
      </c>
      <c r="L120" s="90">
        <v>11.44</v>
      </c>
    </row>
    <row r="121" spans="1:12" ht="14.4" x14ac:dyDescent="0.3">
      <c r="A121" s="14"/>
      <c r="B121" s="15"/>
      <c r="C121" s="11"/>
      <c r="D121" s="7" t="s">
        <v>22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23</v>
      </c>
      <c r="E122" s="87" t="s">
        <v>73</v>
      </c>
      <c r="F122" s="88">
        <v>30</v>
      </c>
      <c r="G122" s="42">
        <v>2.2999999999999998</v>
      </c>
      <c r="H122" s="42">
        <v>0.2</v>
      </c>
      <c r="I122" s="42">
        <v>14.8</v>
      </c>
      <c r="J122" s="88">
        <v>67.8</v>
      </c>
      <c r="K122" s="43" t="s">
        <v>47</v>
      </c>
      <c r="L122" s="90">
        <v>2.81</v>
      </c>
    </row>
    <row r="123" spans="1:12" ht="14.4" x14ac:dyDescent="0.3">
      <c r="A123" s="14"/>
      <c r="B123" s="15"/>
      <c r="C123" s="11"/>
      <c r="D123" s="7" t="s">
        <v>24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6" t="s">
        <v>21</v>
      </c>
      <c r="E124" s="87" t="s">
        <v>74</v>
      </c>
      <c r="F124" s="88">
        <v>75</v>
      </c>
      <c r="G124" s="42">
        <v>13.7</v>
      </c>
      <c r="H124" s="42">
        <v>13.1</v>
      </c>
      <c r="I124" s="42">
        <v>12.4</v>
      </c>
      <c r="J124" s="88">
        <v>221.3</v>
      </c>
      <c r="K124" s="89" t="s">
        <v>75</v>
      </c>
      <c r="L124" s="90">
        <v>39.5</v>
      </c>
    </row>
    <row r="125" spans="1:12" ht="14.4" x14ac:dyDescent="0.3">
      <c r="A125" s="14"/>
      <c r="B125" s="15"/>
      <c r="C125" s="11"/>
      <c r="D125" s="6" t="s">
        <v>26</v>
      </c>
      <c r="E125" s="91" t="s">
        <v>76</v>
      </c>
      <c r="F125" s="92">
        <v>60</v>
      </c>
      <c r="G125" s="42">
        <v>1</v>
      </c>
      <c r="H125" s="42">
        <v>0</v>
      </c>
      <c r="I125" s="42">
        <v>2</v>
      </c>
      <c r="J125" s="92">
        <v>13</v>
      </c>
      <c r="K125" s="93" t="s">
        <v>77</v>
      </c>
      <c r="L125" s="94">
        <v>3.9</v>
      </c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515</v>
      </c>
      <c r="G126" s="19">
        <f t="shared" ref="G126:J126" si="58">SUM(G119:G125)</f>
        <v>22.7</v>
      </c>
      <c r="H126" s="19">
        <f t="shared" si="58"/>
        <v>19.600000000000001</v>
      </c>
      <c r="I126" s="19">
        <f t="shared" si="58"/>
        <v>75.900000000000006</v>
      </c>
      <c r="J126" s="19">
        <f t="shared" si="58"/>
        <v>569.5</v>
      </c>
      <c r="K126" s="25"/>
      <c r="L126" s="19">
        <f t="shared" ref="L126" si="59">SUM(L119:L125)</f>
        <v>64.45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14"/>
      <c r="B128" s="15"/>
      <c r="C128" s="11"/>
      <c r="D128" s="7" t="s">
        <v>27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28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29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30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31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32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thickBot="1" x14ac:dyDescent="0.3">
      <c r="A137" s="33">
        <f>A119</f>
        <v>2</v>
      </c>
      <c r="B137" s="33">
        <f>B119</f>
        <v>2</v>
      </c>
      <c r="C137" s="100" t="s">
        <v>4</v>
      </c>
      <c r="D137" s="101"/>
      <c r="E137" s="31"/>
      <c r="F137" s="32">
        <f>F126+F136</f>
        <v>515</v>
      </c>
      <c r="G137" s="32">
        <f t="shared" ref="G137" si="62">G126+G136</f>
        <v>22.7</v>
      </c>
      <c r="H137" s="32">
        <f t="shared" ref="H137" si="63">H126+H136</f>
        <v>19.600000000000001</v>
      </c>
      <c r="I137" s="32">
        <f t="shared" ref="I137" si="64">I126+I136</f>
        <v>75.900000000000006</v>
      </c>
      <c r="J137" s="32">
        <f t="shared" ref="J137:L137" si="65">J126+J136</f>
        <v>569.5</v>
      </c>
      <c r="K137" s="32"/>
      <c r="L137" s="32">
        <f t="shared" si="65"/>
        <v>64.45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83" t="s">
        <v>57</v>
      </c>
      <c r="F138" s="84">
        <v>150</v>
      </c>
      <c r="G138" s="40">
        <v>29.7</v>
      </c>
      <c r="H138" s="40">
        <v>10.7</v>
      </c>
      <c r="I138" s="40">
        <v>21.6</v>
      </c>
      <c r="J138" s="84">
        <v>301.3</v>
      </c>
      <c r="K138" s="86" t="s">
        <v>101</v>
      </c>
      <c r="L138" s="85">
        <v>36.1</v>
      </c>
    </row>
    <row r="139" spans="1:12" ht="14.4" x14ac:dyDescent="0.3">
      <c r="A139" s="23"/>
      <c r="B139" s="15"/>
      <c r="C139" s="11"/>
      <c r="D139" s="6" t="s">
        <v>104</v>
      </c>
      <c r="E139" s="41" t="s">
        <v>98</v>
      </c>
      <c r="F139" s="42">
        <v>20</v>
      </c>
      <c r="G139" s="42">
        <v>1.4</v>
      </c>
      <c r="H139" s="42">
        <v>1.7</v>
      </c>
      <c r="I139" s="42">
        <v>11.1</v>
      </c>
      <c r="J139" s="42">
        <v>65.5</v>
      </c>
      <c r="K139" s="43" t="s">
        <v>47</v>
      </c>
      <c r="L139" s="42">
        <v>2</v>
      </c>
    </row>
    <row r="140" spans="1:12" ht="14.4" x14ac:dyDescent="0.3">
      <c r="A140" s="23"/>
      <c r="B140" s="15"/>
      <c r="C140" s="11"/>
      <c r="D140" s="7" t="s">
        <v>22</v>
      </c>
      <c r="E140" s="87" t="s">
        <v>58</v>
      </c>
      <c r="F140" s="88">
        <v>200</v>
      </c>
      <c r="G140" s="42">
        <v>4.7</v>
      </c>
      <c r="H140" s="42">
        <v>3.5</v>
      </c>
      <c r="I140" s="42">
        <v>12.5</v>
      </c>
      <c r="J140" s="88">
        <v>100.4</v>
      </c>
      <c r="K140" s="89" t="s">
        <v>52</v>
      </c>
      <c r="L140" s="90">
        <v>10.7</v>
      </c>
    </row>
    <row r="141" spans="1:12" ht="15.75" customHeight="1" x14ac:dyDescent="0.3">
      <c r="A141" s="23"/>
      <c r="B141" s="15"/>
      <c r="C141" s="11"/>
      <c r="D141" s="7" t="s">
        <v>23</v>
      </c>
      <c r="E141" s="87" t="s">
        <v>79</v>
      </c>
      <c r="F141" s="88">
        <v>30</v>
      </c>
      <c r="G141" s="42">
        <v>2</v>
      </c>
      <c r="H141" s="42">
        <v>1</v>
      </c>
      <c r="I141" s="42">
        <v>15</v>
      </c>
      <c r="J141" s="88">
        <v>79</v>
      </c>
      <c r="K141" s="43" t="s">
        <v>47</v>
      </c>
      <c r="L141" s="90">
        <v>3.94</v>
      </c>
    </row>
    <row r="142" spans="1:12" ht="14.4" x14ac:dyDescent="0.3">
      <c r="A142" s="23"/>
      <c r="B142" s="15"/>
      <c r="C142" s="11"/>
      <c r="D142" s="7" t="s">
        <v>24</v>
      </c>
      <c r="E142" s="91" t="s">
        <v>59</v>
      </c>
      <c r="F142" s="92">
        <v>185</v>
      </c>
      <c r="G142" s="42">
        <v>1</v>
      </c>
      <c r="H142" s="42">
        <v>1</v>
      </c>
      <c r="I142" s="42">
        <v>18.100000000000001</v>
      </c>
      <c r="J142" s="92">
        <v>82.1</v>
      </c>
      <c r="K142" s="43" t="s">
        <v>47</v>
      </c>
      <c r="L142" s="94">
        <v>25.71</v>
      </c>
    </row>
    <row r="143" spans="1:12" ht="14.4" x14ac:dyDescent="0.3">
      <c r="A143" s="23"/>
      <c r="B143" s="15"/>
      <c r="C143" s="11"/>
      <c r="D143" s="6"/>
      <c r="E143" s="87"/>
      <c r="F143" s="88"/>
      <c r="G143" s="42"/>
      <c r="H143" s="42"/>
      <c r="I143" s="42"/>
      <c r="J143" s="88"/>
      <c r="K143" s="89"/>
      <c r="L143" s="90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585</v>
      </c>
      <c r="G145" s="19">
        <f t="shared" ref="G145:J145" si="66">SUM(G138:G144)</f>
        <v>38.799999999999997</v>
      </c>
      <c r="H145" s="19">
        <f t="shared" si="66"/>
        <v>17.899999999999999</v>
      </c>
      <c r="I145" s="19">
        <f t="shared" si="66"/>
        <v>78.300000000000011</v>
      </c>
      <c r="J145" s="19">
        <f t="shared" si="66"/>
        <v>628.30000000000007</v>
      </c>
      <c r="K145" s="25"/>
      <c r="L145" s="19">
        <f t="shared" ref="L145" si="67">SUM(L138:L144)</f>
        <v>78.449999999999989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3"/>
      <c r="B147" s="15"/>
      <c r="C147" s="11"/>
      <c r="D147" s="7" t="s">
        <v>27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28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29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30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31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32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100" t="s">
        <v>4</v>
      </c>
      <c r="D156" s="101"/>
      <c r="E156" s="31"/>
      <c r="F156" s="32">
        <f>F145+F155</f>
        <v>585</v>
      </c>
      <c r="G156" s="32">
        <f t="shared" ref="G156" si="70">G145+G155</f>
        <v>38.799999999999997</v>
      </c>
      <c r="H156" s="32">
        <f t="shared" ref="H156" si="71">H145+H155</f>
        <v>17.899999999999999</v>
      </c>
      <c r="I156" s="32">
        <f t="shared" ref="I156" si="72">I145+I155</f>
        <v>78.300000000000011</v>
      </c>
      <c r="J156" s="32">
        <f t="shared" ref="J156:L156" si="73">J145+J155</f>
        <v>628.30000000000007</v>
      </c>
      <c r="K156" s="32"/>
      <c r="L156" s="32">
        <f t="shared" si="73"/>
        <v>78.449999999999989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83" t="s">
        <v>80</v>
      </c>
      <c r="F157" s="84">
        <v>180</v>
      </c>
      <c r="G157" s="40">
        <v>4</v>
      </c>
      <c r="H157" s="40">
        <v>6</v>
      </c>
      <c r="I157" s="40">
        <v>24</v>
      </c>
      <c r="J157" s="84">
        <v>167</v>
      </c>
      <c r="K157" s="86" t="s">
        <v>81</v>
      </c>
      <c r="L157" s="85">
        <v>12.3</v>
      </c>
    </row>
    <row r="158" spans="1:12" ht="14.4" x14ac:dyDescent="0.3">
      <c r="A158" s="23"/>
      <c r="B158" s="15"/>
      <c r="C158" s="11"/>
      <c r="D158" s="6" t="s">
        <v>71</v>
      </c>
      <c r="E158" s="87" t="s">
        <v>82</v>
      </c>
      <c r="F158" s="88">
        <v>200</v>
      </c>
      <c r="G158" s="42">
        <v>1</v>
      </c>
      <c r="H158" s="42">
        <v>0</v>
      </c>
      <c r="I158" s="42">
        <v>20</v>
      </c>
      <c r="J158" s="88">
        <v>81</v>
      </c>
      <c r="K158" s="89" t="s">
        <v>83</v>
      </c>
      <c r="L158" s="90">
        <v>4.3499999999999996</v>
      </c>
    </row>
    <row r="159" spans="1:12" ht="14.4" x14ac:dyDescent="0.3">
      <c r="A159" s="23"/>
      <c r="B159" s="15"/>
      <c r="C159" s="11"/>
      <c r="D159" s="7" t="s">
        <v>22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23</v>
      </c>
      <c r="E160" s="87" t="s">
        <v>73</v>
      </c>
      <c r="F160" s="88">
        <v>30</v>
      </c>
      <c r="G160" s="42">
        <v>2</v>
      </c>
      <c r="H160" s="42">
        <v>0</v>
      </c>
      <c r="I160" s="42">
        <v>15</v>
      </c>
      <c r="J160" s="88">
        <v>70</v>
      </c>
      <c r="K160" s="43" t="s">
        <v>47</v>
      </c>
      <c r="L160" s="90">
        <v>2.81</v>
      </c>
    </row>
    <row r="161" spans="1:12" ht="14.4" x14ac:dyDescent="0.3">
      <c r="A161" s="23"/>
      <c r="B161" s="15"/>
      <c r="C161" s="11"/>
      <c r="D161" s="7" t="s">
        <v>24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6" t="s">
        <v>21</v>
      </c>
      <c r="E162" s="87" t="s">
        <v>84</v>
      </c>
      <c r="F162" s="88">
        <v>80</v>
      </c>
      <c r="G162" s="42">
        <v>13</v>
      </c>
      <c r="H162" s="42">
        <v>9</v>
      </c>
      <c r="I162" s="42">
        <v>5</v>
      </c>
      <c r="J162" s="88">
        <v>154</v>
      </c>
      <c r="K162" s="89" t="s">
        <v>85</v>
      </c>
      <c r="L162" s="90">
        <v>32.6</v>
      </c>
    </row>
    <row r="163" spans="1:12" ht="14.4" x14ac:dyDescent="0.3">
      <c r="A163" s="23"/>
      <c r="B163" s="15"/>
      <c r="C163" s="11"/>
      <c r="D163" s="6" t="s">
        <v>26</v>
      </c>
      <c r="E163" s="91" t="s">
        <v>86</v>
      </c>
      <c r="F163" s="92">
        <v>60</v>
      </c>
      <c r="G163" s="42">
        <v>1</v>
      </c>
      <c r="H163" s="42">
        <v>0</v>
      </c>
      <c r="I163" s="42">
        <v>2</v>
      </c>
      <c r="J163" s="92">
        <v>9</v>
      </c>
      <c r="K163" s="93" t="s">
        <v>56</v>
      </c>
      <c r="L163" s="94">
        <v>4.8</v>
      </c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550</v>
      </c>
      <c r="G164" s="19">
        <f t="shared" ref="G164:J164" si="74">SUM(G157:G163)</f>
        <v>21</v>
      </c>
      <c r="H164" s="19">
        <f t="shared" si="74"/>
        <v>15</v>
      </c>
      <c r="I164" s="19">
        <f t="shared" si="74"/>
        <v>66</v>
      </c>
      <c r="J164" s="19">
        <f t="shared" si="74"/>
        <v>481</v>
      </c>
      <c r="K164" s="25"/>
      <c r="L164" s="19">
        <f t="shared" ref="L164" si="75">SUM(L157:L163)</f>
        <v>56.86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3"/>
      <c r="B166" s="15"/>
      <c r="C166" s="11"/>
      <c r="D166" s="7" t="s">
        <v>27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28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29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30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31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32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thickBot="1" x14ac:dyDescent="0.3">
      <c r="A175" s="29">
        <f>A157</f>
        <v>2</v>
      </c>
      <c r="B175" s="30">
        <f>B157</f>
        <v>4</v>
      </c>
      <c r="C175" s="100" t="s">
        <v>4</v>
      </c>
      <c r="D175" s="101"/>
      <c r="E175" s="31"/>
      <c r="F175" s="32">
        <f>F164+F174</f>
        <v>550</v>
      </c>
      <c r="G175" s="32">
        <f t="shared" ref="G175" si="78">G164+G174</f>
        <v>21</v>
      </c>
      <c r="H175" s="32">
        <f t="shared" ref="H175" si="79">H164+H174</f>
        <v>15</v>
      </c>
      <c r="I175" s="32">
        <f t="shared" ref="I175" si="80">I164+I174</f>
        <v>66</v>
      </c>
      <c r="J175" s="32">
        <f t="shared" ref="J175:L175" si="81">J164+J174</f>
        <v>481</v>
      </c>
      <c r="K175" s="32"/>
      <c r="L175" s="32">
        <f t="shared" si="81"/>
        <v>56.86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83" t="s">
        <v>107</v>
      </c>
      <c r="F176" s="84">
        <v>200</v>
      </c>
      <c r="G176" s="40">
        <v>3.8</v>
      </c>
      <c r="H176" s="40">
        <v>10</v>
      </c>
      <c r="I176" s="40">
        <v>18.2</v>
      </c>
      <c r="J176" s="84">
        <v>177.8</v>
      </c>
      <c r="K176" s="86" t="s">
        <v>99</v>
      </c>
      <c r="L176" s="85">
        <v>22.7</v>
      </c>
    </row>
    <row r="177" spans="1:12" ht="14.4" x14ac:dyDescent="0.3">
      <c r="A177" s="23"/>
      <c r="B177" s="15"/>
      <c r="C177" s="11"/>
      <c r="D177" s="6" t="s">
        <v>21</v>
      </c>
      <c r="E177" s="41" t="s">
        <v>63</v>
      </c>
      <c r="F177" s="42">
        <v>80</v>
      </c>
      <c r="G177" s="42">
        <v>15.3</v>
      </c>
      <c r="H177" s="42">
        <v>3.4</v>
      </c>
      <c r="I177" s="42">
        <v>10.7</v>
      </c>
      <c r="J177" s="42">
        <v>134.9</v>
      </c>
      <c r="K177" s="43" t="s">
        <v>100</v>
      </c>
      <c r="L177" s="42">
        <v>33.6</v>
      </c>
    </row>
    <row r="178" spans="1:12" ht="14.4" x14ac:dyDescent="0.3">
      <c r="A178" s="23"/>
      <c r="B178" s="15"/>
      <c r="C178" s="11"/>
      <c r="D178" s="7" t="s">
        <v>22</v>
      </c>
      <c r="E178" s="87" t="s">
        <v>60</v>
      </c>
      <c r="F178" s="88">
        <v>200</v>
      </c>
      <c r="G178" s="42">
        <v>0</v>
      </c>
      <c r="H178" s="42">
        <v>0</v>
      </c>
      <c r="I178" s="42">
        <v>6.4</v>
      </c>
      <c r="J178" s="88">
        <v>26.8</v>
      </c>
      <c r="K178" s="89" t="s">
        <v>61</v>
      </c>
      <c r="L178" s="90">
        <v>2.2200000000000002</v>
      </c>
    </row>
    <row r="179" spans="1:12" ht="14.4" x14ac:dyDescent="0.3">
      <c r="A179" s="23"/>
      <c r="B179" s="15"/>
      <c r="C179" s="11"/>
      <c r="D179" s="7" t="s">
        <v>23</v>
      </c>
      <c r="E179" s="87" t="s">
        <v>73</v>
      </c>
      <c r="F179" s="88">
        <v>30</v>
      </c>
      <c r="G179" s="42">
        <v>2.2999999999999998</v>
      </c>
      <c r="H179" s="42">
        <v>0.2</v>
      </c>
      <c r="I179" s="42">
        <v>14.8</v>
      </c>
      <c r="J179" s="88">
        <v>70.3</v>
      </c>
      <c r="K179" s="43" t="s">
        <v>47</v>
      </c>
      <c r="L179" s="90">
        <v>2.81</v>
      </c>
    </row>
    <row r="180" spans="1:12" ht="14.4" x14ac:dyDescent="0.3">
      <c r="A180" s="23"/>
      <c r="B180" s="15"/>
      <c r="C180" s="11"/>
      <c r="D180" s="7" t="s">
        <v>24</v>
      </c>
      <c r="E180" s="91"/>
      <c r="F180" s="92"/>
      <c r="G180" s="42"/>
      <c r="H180" s="42"/>
      <c r="I180" s="42"/>
      <c r="J180" s="92"/>
      <c r="K180" s="43"/>
      <c r="L180" s="94"/>
    </row>
    <row r="181" spans="1:12" ht="14.4" x14ac:dyDescent="0.3">
      <c r="A181" s="23"/>
      <c r="B181" s="15"/>
      <c r="C181" s="11"/>
      <c r="D181" s="6" t="s">
        <v>26</v>
      </c>
      <c r="E181" s="87" t="s">
        <v>62</v>
      </c>
      <c r="F181" s="88">
        <v>40</v>
      </c>
      <c r="G181" s="42">
        <v>0.4</v>
      </c>
      <c r="H181" s="42">
        <v>0.1</v>
      </c>
      <c r="I181" s="42">
        <v>1.5</v>
      </c>
      <c r="J181" s="88">
        <v>8.6</v>
      </c>
      <c r="K181" s="89" t="s">
        <v>48</v>
      </c>
      <c r="L181" s="90">
        <v>2.8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SUM(F176:F182)</f>
        <v>550</v>
      </c>
      <c r="G183" s="19">
        <f t="shared" ref="G183:J183" si="82">SUM(G176:G182)</f>
        <v>21.8</v>
      </c>
      <c r="H183" s="19">
        <f t="shared" si="82"/>
        <v>13.7</v>
      </c>
      <c r="I183" s="19">
        <f t="shared" si="82"/>
        <v>51.599999999999994</v>
      </c>
      <c r="J183" s="19">
        <f t="shared" si="82"/>
        <v>418.40000000000009</v>
      </c>
      <c r="K183" s="25"/>
      <c r="L183" s="19">
        <f t="shared" ref="L183" si="83">SUM(L176:L182)</f>
        <v>64.13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3"/>
      <c r="B185" s="15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4.4" x14ac:dyDescent="0.25">
      <c r="A194" s="29">
        <f>A176</f>
        <v>2</v>
      </c>
      <c r="B194" s="30">
        <f>B176</f>
        <v>5</v>
      </c>
      <c r="C194" s="100" t="s">
        <v>4</v>
      </c>
      <c r="D194" s="101"/>
      <c r="E194" s="31"/>
      <c r="F194" s="32">
        <f>F183+F193</f>
        <v>550</v>
      </c>
      <c r="G194" s="32">
        <f t="shared" ref="G194" si="86">G183+G193</f>
        <v>21.8</v>
      </c>
      <c r="H194" s="32">
        <f t="shared" ref="H194" si="87">H183+H193</f>
        <v>13.7</v>
      </c>
      <c r="I194" s="32">
        <f t="shared" ref="I194" si="88">I183+I193</f>
        <v>51.599999999999994</v>
      </c>
      <c r="J194" s="32">
        <f t="shared" ref="J194:L194" si="89">J183+J193</f>
        <v>418.40000000000009</v>
      </c>
      <c r="K194" s="32"/>
      <c r="L194" s="32">
        <f t="shared" si="89"/>
        <v>64.13</v>
      </c>
    </row>
    <row r="195" spans="1:12" x14ac:dyDescent="0.25">
      <c r="A195" s="27"/>
      <c r="B195" s="28"/>
      <c r="C195" s="102" t="s">
        <v>5</v>
      </c>
      <c r="D195" s="102"/>
      <c r="E195" s="102"/>
      <c r="F195" s="34">
        <f>(F24+F42+F61+F80+F99+F118+F137+F156+F175+F194)/(IF(F24=0,0,1)+IF(F42=0,0,1)+IF(F61=0,0,1)+IF(F80=0,0,1)+IF(F99=0,0,1)+IF(F118=0,0,1)+IF(F137=0,0,1)+IF(F156=0,0,1)+IF(F175=0,0,1)+IF(F194=0,0,1))</f>
        <v>545</v>
      </c>
      <c r="G195" s="34">
        <f>(G24+G42+G61+G80+G99+G118+G137+G156+G175+G194)/(IF(G24=0,0,1)+IF(G42=0,0,1)+IF(G61=0,0,1)+IF(G80=0,0,1)+IF(G99=0,0,1)+IF(G118=0,0,1)+IF(G137=0,0,1)+IF(G156=0,0,1)+IF(G175=0,0,1)+IF(G194=0,0,1))</f>
        <v>23.687999999999999</v>
      </c>
      <c r="H195" s="34">
        <f>(H24+H42+H61+H80+H99+H118+H137+H156+H175+H194)/(IF(H24=0,0,1)+IF(H42=0,0,1)+IF(H61=0,0,1)+IF(H80=0,0,1)+IF(H99=0,0,1)+IF(H118=0,0,1)+IF(H137=0,0,1)+IF(H156=0,0,1)+IF(H175=0,0,1)+IF(H194=0,0,1))</f>
        <v>14.976999999999999</v>
      </c>
      <c r="I195" s="34">
        <f>(I24+I42+I61+I80+I99+I118+I137+I156+I175+I194)/(IF(I24=0,0,1)+IF(I42=0,0,1)+IF(I61=0,0,1)+IF(I80=0,0,1)+IF(I99=0,0,1)+IF(I118=0,0,1)+IF(I137=0,0,1)+IF(I156=0,0,1)+IF(I175=0,0,1)+IF(I194=0,0,1))</f>
        <v>67.171000000000021</v>
      </c>
      <c r="J195" s="34">
        <f>(J24+J42+J61+J80+J99+J118+J137+J156+J175+J194)/(IF(J24=0,0,1)+IF(J42=0,0,1)+IF(J61=0,0,1)+IF(J80=0,0,1)+IF(J99=0,0,1)+IF(J118=0,0,1)+IF(J137=0,0,1)+IF(J156=0,0,1)+IF(J175=0,0,1)+IF(J194=0,0,1))</f>
        <v>481.7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64.558999999999997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2025-02-18T11:44:18Z</dcterms:modified>
</cp:coreProperties>
</file>